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570"/>
  </bookViews>
  <sheets>
    <sheet name="Example #1" sheetId="1" r:id="rId1"/>
  </sheets>
  <calcPr calcId="152511"/>
</workbook>
</file>

<file path=xl/calcChain.xml><?xml version="1.0" encoding="utf-8"?>
<calcChain xmlns="http://schemas.openxmlformats.org/spreadsheetml/2006/main">
  <c r="F30" i="1" l="1"/>
  <c r="F15" i="1" l="1"/>
  <c r="F7" i="1"/>
  <c r="F10" i="1"/>
  <c r="F16" i="1" s="1"/>
  <c r="F18" i="1"/>
  <c r="F21" i="1" s="1"/>
  <c r="F24" i="1"/>
  <c r="F25" i="1" l="1"/>
</calcChain>
</file>

<file path=xl/sharedStrings.xml><?xml version="1.0" encoding="utf-8"?>
<sst xmlns="http://schemas.openxmlformats.org/spreadsheetml/2006/main" count="64" uniqueCount="57">
  <si>
    <t>AC</t>
  </si>
  <si>
    <t>Fund 102 Total</t>
  </si>
  <si>
    <t>Fund 131 Total</t>
  </si>
  <si>
    <t>Smoe, Joe</t>
  </si>
  <si>
    <t>FUND</t>
  </si>
  <si>
    <t>UDDS</t>
  </si>
  <si>
    <t>AMOUNT</t>
  </si>
  <si>
    <t>NOTES</t>
  </si>
  <si>
    <t>Interim appt 2014-2015</t>
  </si>
  <si>
    <t>Davis, Jennifer</t>
  </si>
  <si>
    <t>Sage, Dorthy</t>
  </si>
  <si>
    <t>Dean committed to Faculty Research support-Grant's Office</t>
  </si>
  <si>
    <t>Director Vacancy (Johnson, Gloria)</t>
  </si>
  <si>
    <t xml:space="preserve">POSITION </t>
  </si>
  <si>
    <t>Assistant Professor Vacancy (King, Fred)</t>
  </si>
  <si>
    <t>Sabbatical payout - 65%</t>
  </si>
  <si>
    <t>Full year Sabbatical (Smoe, Joe)</t>
  </si>
  <si>
    <t>Smith, Matt</t>
  </si>
  <si>
    <t>DESCRIPTION</t>
  </si>
  <si>
    <t>366400</t>
  </si>
  <si>
    <t xml:space="preserve">Math </t>
  </si>
  <si>
    <t>368278</t>
  </si>
  <si>
    <t>GQA RMTR</t>
  </si>
  <si>
    <t>364387</t>
  </si>
  <si>
    <t>GQA Geography</t>
  </si>
  <si>
    <t>Chemistry</t>
  </si>
  <si>
    <t>362100</t>
  </si>
  <si>
    <t>GQA Position Control # 301, half time position</t>
  </si>
  <si>
    <t>ADA Vacancy (Land, Daniel)</t>
  </si>
  <si>
    <t>LTE Coverage</t>
  </si>
  <si>
    <t>Crosier, Gretchen</t>
  </si>
  <si>
    <t>N/A</t>
  </si>
  <si>
    <t>367600</t>
  </si>
  <si>
    <t>Physics</t>
  </si>
  <si>
    <t>Provision for Additional Staff</t>
  </si>
  <si>
    <t>Needles, John</t>
  </si>
  <si>
    <t>Fall Backfill, PAF submitted 5/15/2014</t>
  </si>
  <si>
    <t>Spring Backfill, Need to submit PAF yet*</t>
  </si>
  <si>
    <t>Fall PHY405 PAF submitted 5/13/2014</t>
  </si>
  <si>
    <t>Soley, Pat</t>
  </si>
  <si>
    <t>Henges, Bob</t>
  </si>
  <si>
    <t>Recruitment expenses, posting #06000985-Request transfer to search &amp; screen account*</t>
  </si>
  <si>
    <t>NAME</t>
  </si>
  <si>
    <t>Sample Reconciliation of Salary Provisions and Positions</t>
  </si>
  <si>
    <t>Redbook Budget</t>
  </si>
  <si>
    <t>Remaining Salary Balance</t>
  </si>
  <si>
    <t>Divisional Salary Balance</t>
  </si>
  <si>
    <t>Fall PHY302 EOP submitted 5/12/2014</t>
  </si>
  <si>
    <t>Fall PHY260 EOP submitted 5/12/2014</t>
  </si>
  <si>
    <t>OMSS</t>
  </si>
  <si>
    <t>Vacant Position</t>
  </si>
  <si>
    <t>Search and Screen Costs</t>
  </si>
  <si>
    <t>Graduate Assistant Backfill</t>
  </si>
  <si>
    <t>EOP for Backfill</t>
  </si>
  <si>
    <t>Smith, Sue</t>
  </si>
  <si>
    <t>Jones, Sam</t>
  </si>
  <si>
    <t>043000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</si>
</sst>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49" fontId="2" fillId="0" borderId="10" xfId="0" applyNumberFormat="1" applyFont="1" applyBorder="1" applyAlignment="1">
      <alignment horizontal="center"/>
    </xf>
    <xf numFmtId="43" fontId="2" fillId="0" borderId="10" xfId="1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2" xfId="0" applyNumberFormat="1" applyFont="1" applyFill="1" applyBorder="1"/>
    <xf numFmtId="164" fontId="3" fillId="0" borderId="2" xfId="1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5" xfId="0" applyFont="1" applyFill="1" applyBorder="1"/>
    <xf numFmtId="49" fontId="3" fillId="2" borderId="0" xfId="0" applyNumberFormat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5" xfId="0" applyFont="1" applyFill="1" applyBorder="1"/>
    <xf numFmtId="164" fontId="3" fillId="0" borderId="0" xfId="1" applyNumberFormat="1" applyFont="1" applyFill="1" applyBorder="1" applyAlignment="1">
      <alignment horizontal="right"/>
    </xf>
    <xf numFmtId="49" fontId="3" fillId="0" borderId="5" xfId="0" applyNumberFormat="1" applyFont="1" applyBorder="1"/>
    <xf numFmtId="0" fontId="3" fillId="0" borderId="0" xfId="0" applyFont="1" applyBorder="1"/>
    <xf numFmtId="49" fontId="3" fillId="3" borderId="7" xfId="0" applyNumberFormat="1" applyFont="1" applyFill="1" applyBorder="1"/>
    <xf numFmtId="164" fontId="2" fillId="3" borderId="7" xfId="1" applyNumberFormat="1" applyFont="1" applyFill="1" applyBorder="1" applyAlignment="1">
      <alignment horizontal="right"/>
    </xf>
    <xf numFmtId="0" fontId="3" fillId="3" borderId="8" xfId="0" applyFont="1" applyFill="1" applyBorder="1"/>
    <xf numFmtId="49" fontId="3" fillId="0" borderId="2" xfId="0" applyNumberFormat="1" applyFont="1" applyBorder="1"/>
    <xf numFmtId="164" fontId="3" fillId="0" borderId="2" xfId="1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49" fontId="3" fillId="0" borderId="0" xfId="0" applyNumberFormat="1" applyFont="1" applyBorder="1"/>
    <xf numFmtId="164" fontId="4" fillId="0" borderId="0" xfId="1" applyNumberFormat="1" applyFont="1" applyBorder="1" applyAlignment="1">
      <alignment horizontal="right"/>
    </xf>
    <xf numFmtId="0" fontId="3" fillId="0" borderId="5" xfId="0" applyFont="1" applyBorder="1"/>
    <xf numFmtId="164" fontId="4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49" fontId="3" fillId="0" borderId="0" xfId="0" applyNumberFormat="1" applyFont="1"/>
    <xf numFmtId="43" fontId="3" fillId="0" borderId="0" xfId="1" applyNumberFormat="1" applyFont="1" applyAlignment="1">
      <alignment horizontal="right"/>
    </xf>
    <xf numFmtId="49" fontId="2" fillId="0" borderId="0" xfId="0" applyNumberFormat="1" applyFont="1"/>
    <xf numFmtId="0" fontId="2" fillId="2" borderId="0" xfId="0" applyFont="1" applyFill="1" applyBorder="1"/>
    <xf numFmtId="0" fontId="2" fillId="3" borderId="7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4" fontId="2" fillId="2" borderId="7" xfId="1" applyNumberFormat="1" applyFont="1" applyFill="1" applyBorder="1" applyAlignment="1">
      <alignment horizontal="right"/>
    </xf>
    <xf numFmtId="0" fontId="2" fillId="2" borderId="7" xfId="0" applyFont="1" applyFill="1" applyBorder="1"/>
    <xf numFmtId="0" fontId="3" fillId="2" borderId="8" xfId="0" applyFont="1" applyFill="1" applyBorder="1"/>
    <xf numFmtId="0" fontId="2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2" borderId="4" xfId="0" applyNumberFormat="1" applyFont="1" applyFill="1" applyBorder="1"/>
    <xf numFmtId="0" fontId="2" fillId="3" borderId="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49" fontId="3" fillId="3" borderId="0" xfId="0" applyNumberFormat="1" applyFont="1" applyFill="1" applyBorder="1"/>
    <xf numFmtId="164" fontId="2" fillId="3" borderId="0" xfId="1" applyNumberFormat="1" applyFont="1" applyFill="1" applyBorder="1" applyAlignment="1">
      <alignment horizontal="right"/>
    </xf>
    <xf numFmtId="0" fontId="2" fillId="3" borderId="0" xfId="0" applyFont="1" applyFill="1" applyBorder="1"/>
    <xf numFmtId="0" fontId="3" fillId="3" borderId="5" xfId="0" applyFont="1" applyFill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/>
    <xf numFmtId="49" fontId="3" fillId="2" borderId="7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E35" sqref="E35"/>
    </sheetView>
  </sheetViews>
  <sheetFormatPr defaultRowHeight="15" x14ac:dyDescent="0.25"/>
  <cols>
    <col min="1" max="1" width="5.28515625" style="7" customWidth="1"/>
    <col min="2" max="2" width="3.28515625" style="7" bestFit="1" customWidth="1"/>
    <col min="3" max="3" width="8" style="38" bestFit="1" customWidth="1"/>
    <col min="4" max="4" width="17.28515625" style="38" bestFit="1" customWidth="1"/>
    <col min="5" max="5" width="36.28515625" style="38" bestFit="1" customWidth="1"/>
    <col min="6" max="6" width="11.7109375" style="39" bestFit="1" customWidth="1"/>
    <col min="7" max="7" width="50.5703125" style="31" bestFit="1" customWidth="1"/>
    <col min="8" max="8" width="20.28515625" style="31" customWidth="1"/>
    <col min="9" max="9" width="40.7109375" style="31" bestFit="1" customWidth="1"/>
  </cols>
  <sheetData>
    <row r="1" spans="1:9" x14ac:dyDescent="0.25">
      <c r="D1" s="40" t="s">
        <v>43</v>
      </c>
    </row>
    <row r="3" spans="1:9" s="1" customFormat="1" x14ac:dyDescent="0.25">
      <c r="A3" s="48" t="s">
        <v>4</v>
      </c>
      <c r="B3" s="5" t="s">
        <v>0</v>
      </c>
      <c r="C3" s="3" t="s">
        <v>5</v>
      </c>
      <c r="D3" s="3" t="s">
        <v>18</v>
      </c>
      <c r="E3" s="3" t="s">
        <v>13</v>
      </c>
      <c r="F3" s="4" t="s">
        <v>6</v>
      </c>
      <c r="G3" s="5" t="s">
        <v>7</v>
      </c>
      <c r="H3" s="6" t="s">
        <v>42</v>
      </c>
      <c r="I3" s="7"/>
    </row>
    <row r="4" spans="1:9" s="2" customFormat="1" x14ac:dyDescent="0.25">
      <c r="A4" s="49">
        <v>102</v>
      </c>
      <c r="B4" s="50">
        <v>2</v>
      </c>
      <c r="C4" s="8" t="s">
        <v>26</v>
      </c>
      <c r="D4" s="8" t="s">
        <v>25</v>
      </c>
      <c r="E4" s="8" t="s">
        <v>28</v>
      </c>
      <c r="F4" s="9">
        <v>31570</v>
      </c>
      <c r="G4" s="10" t="s">
        <v>44</v>
      </c>
      <c r="H4" s="11"/>
      <c r="I4" s="12"/>
    </row>
    <row r="5" spans="1:9" s="2" customFormat="1" x14ac:dyDescent="0.25">
      <c r="A5" s="51"/>
      <c r="B5" s="52"/>
      <c r="C5" s="13"/>
      <c r="D5" s="13"/>
      <c r="E5" s="13"/>
      <c r="F5" s="14">
        <v>-12000</v>
      </c>
      <c r="G5" s="15" t="s">
        <v>29</v>
      </c>
      <c r="H5" s="16" t="s">
        <v>30</v>
      </c>
      <c r="I5" s="12"/>
    </row>
    <row r="6" spans="1:9" s="2" customFormat="1" x14ac:dyDescent="0.25">
      <c r="A6" s="51"/>
      <c r="B6" s="52"/>
      <c r="C6" s="13"/>
      <c r="D6" s="13"/>
      <c r="E6" s="13"/>
      <c r="F6" s="14">
        <v>-18150</v>
      </c>
      <c r="G6" s="15" t="s">
        <v>11</v>
      </c>
      <c r="H6" s="16" t="s">
        <v>31</v>
      </c>
      <c r="I6" s="12"/>
    </row>
    <row r="7" spans="1:9" s="2" customFormat="1" x14ac:dyDescent="0.25">
      <c r="A7" s="53"/>
      <c r="B7" s="54"/>
      <c r="C7" s="17"/>
      <c r="D7" s="17"/>
      <c r="E7" s="43" t="s">
        <v>45</v>
      </c>
      <c r="F7" s="18">
        <f>SUM(F4:F6)</f>
        <v>1420</v>
      </c>
      <c r="G7" s="41"/>
      <c r="H7" s="20"/>
      <c r="I7" s="12"/>
    </row>
    <row r="8" spans="1:9" s="2" customFormat="1" x14ac:dyDescent="0.25">
      <c r="A8" s="51">
        <v>102</v>
      </c>
      <c r="B8" s="52">
        <v>2</v>
      </c>
      <c r="C8" s="13" t="s">
        <v>19</v>
      </c>
      <c r="D8" s="13" t="s">
        <v>20</v>
      </c>
      <c r="E8" s="13" t="s">
        <v>12</v>
      </c>
      <c r="F8" s="21">
        <v>40000</v>
      </c>
      <c r="G8" s="15"/>
      <c r="H8" s="16"/>
      <c r="I8" s="12"/>
    </row>
    <row r="9" spans="1:9" s="2" customFormat="1" x14ac:dyDescent="0.25">
      <c r="A9" s="51"/>
      <c r="B9" s="52"/>
      <c r="C9" s="13"/>
      <c r="D9" s="13"/>
      <c r="E9" s="13"/>
      <c r="F9" s="14">
        <v>-32000</v>
      </c>
      <c r="G9" s="15" t="s">
        <v>8</v>
      </c>
      <c r="H9" s="22" t="s">
        <v>17</v>
      </c>
      <c r="I9" s="12"/>
    </row>
    <row r="10" spans="1:9" s="2" customFormat="1" x14ac:dyDescent="0.25">
      <c r="A10" s="53"/>
      <c r="B10" s="54"/>
      <c r="C10" s="17"/>
      <c r="D10" s="17"/>
      <c r="E10" s="43" t="s">
        <v>45</v>
      </c>
      <c r="F10" s="18">
        <f>F8+F9</f>
        <v>8000</v>
      </c>
      <c r="G10" s="41"/>
      <c r="H10" s="20"/>
      <c r="I10" s="12"/>
    </row>
    <row r="11" spans="1:9" s="2" customFormat="1" x14ac:dyDescent="0.25">
      <c r="A11" s="51">
        <v>102</v>
      </c>
      <c r="B11" s="52">
        <v>2</v>
      </c>
      <c r="C11" s="13" t="s">
        <v>32</v>
      </c>
      <c r="D11" s="13" t="s">
        <v>33</v>
      </c>
      <c r="E11" s="13" t="s">
        <v>34</v>
      </c>
      <c r="F11" s="21">
        <v>20000</v>
      </c>
      <c r="G11" s="15"/>
      <c r="H11" s="16"/>
      <c r="I11" s="12"/>
    </row>
    <row r="12" spans="1:9" s="2" customFormat="1" x14ac:dyDescent="0.25">
      <c r="A12" s="51"/>
      <c r="B12" s="52"/>
      <c r="C12" s="13"/>
      <c r="D12" s="13"/>
      <c r="E12" s="13"/>
      <c r="F12" s="14">
        <v>-3200</v>
      </c>
      <c r="G12" s="23" t="s">
        <v>47</v>
      </c>
      <c r="H12" s="22" t="s">
        <v>35</v>
      </c>
      <c r="I12" s="12"/>
    </row>
    <row r="13" spans="1:9" s="2" customFormat="1" x14ac:dyDescent="0.25">
      <c r="A13" s="51"/>
      <c r="B13" s="52"/>
      <c r="C13" s="13"/>
      <c r="D13" s="13"/>
      <c r="E13" s="13"/>
      <c r="F13" s="14">
        <v>-1700</v>
      </c>
      <c r="G13" s="23" t="s">
        <v>48</v>
      </c>
      <c r="H13" s="22" t="s">
        <v>39</v>
      </c>
      <c r="I13" s="12"/>
    </row>
    <row r="14" spans="1:9" s="2" customFormat="1" x14ac:dyDescent="0.25">
      <c r="A14" s="51"/>
      <c r="B14" s="52"/>
      <c r="C14" s="13"/>
      <c r="D14" s="13"/>
      <c r="E14" s="13"/>
      <c r="F14" s="14">
        <v>-6100</v>
      </c>
      <c r="G14" s="23" t="s">
        <v>38</v>
      </c>
      <c r="H14" s="22" t="s">
        <v>40</v>
      </c>
      <c r="I14" s="12"/>
    </row>
    <row r="15" spans="1:9" s="2" customFormat="1" x14ac:dyDescent="0.25">
      <c r="A15" s="53"/>
      <c r="B15" s="54"/>
      <c r="C15" s="17"/>
      <c r="D15" s="17"/>
      <c r="E15" s="43" t="s">
        <v>45</v>
      </c>
      <c r="F15" s="18">
        <f>SUM(F11:F14)</f>
        <v>9000</v>
      </c>
      <c r="G15" s="41"/>
      <c r="H15" s="20"/>
      <c r="I15" s="12"/>
    </row>
    <row r="16" spans="1:9" s="2" customFormat="1" x14ac:dyDescent="0.25">
      <c r="A16" s="55" t="s">
        <v>1</v>
      </c>
      <c r="B16" s="56"/>
      <c r="C16" s="24"/>
      <c r="D16" s="24"/>
      <c r="E16" s="24"/>
      <c r="F16" s="25">
        <f>F10+F7+F15</f>
        <v>18420</v>
      </c>
      <c r="G16" s="42" t="s">
        <v>46</v>
      </c>
      <c r="H16" s="26"/>
      <c r="I16" s="12"/>
    </row>
    <row r="17" spans="1:9" x14ac:dyDescent="0.25">
      <c r="A17" s="57">
        <v>131</v>
      </c>
      <c r="B17" s="58">
        <v>2</v>
      </c>
      <c r="C17" s="27" t="s">
        <v>23</v>
      </c>
      <c r="D17" s="27" t="s">
        <v>24</v>
      </c>
      <c r="E17" s="27" t="s">
        <v>16</v>
      </c>
      <c r="F17" s="28">
        <v>72000</v>
      </c>
      <c r="G17" s="29"/>
      <c r="H17" s="30"/>
    </row>
    <row r="18" spans="1:9" x14ac:dyDescent="0.25">
      <c r="A18" s="59"/>
      <c r="B18" s="60"/>
      <c r="C18" s="32"/>
      <c r="D18" s="32"/>
      <c r="E18" s="32"/>
      <c r="F18" s="33">
        <f>-F17*0.65</f>
        <v>-46800</v>
      </c>
      <c r="G18" s="23" t="s">
        <v>15</v>
      </c>
      <c r="H18" s="16" t="s">
        <v>3</v>
      </c>
    </row>
    <row r="19" spans="1:9" x14ac:dyDescent="0.25">
      <c r="A19" s="59"/>
      <c r="B19" s="60"/>
      <c r="C19" s="32"/>
      <c r="D19" s="32"/>
      <c r="E19" s="32"/>
      <c r="F19" s="33">
        <v>-17500</v>
      </c>
      <c r="G19" s="23" t="s">
        <v>36</v>
      </c>
      <c r="H19" s="34" t="s">
        <v>9</v>
      </c>
    </row>
    <row r="20" spans="1:9" x14ac:dyDescent="0.25">
      <c r="A20" s="59"/>
      <c r="B20" s="60"/>
      <c r="C20" s="32"/>
      <c r="D20" s="32"/>
      <c r="E20" s="32"/>
      <c r="F20" s="33">
        <v>-6300</v>
      </c>
      <c r="G20" s="23" t="s">
        <v>37</v>
      </c>
      <c r="H20" s="34" t="s">
        <v>10</v>
      </c>
    </row>
    <row r="21" spans="1:9" s="2" customFormat="1" x14ac:dyDescent="0.25">
      <c r="A21" s="53"/>
      <c r="B21" s="54"/>
      <c r="C21" s="17"/>
      <c r="D21" s="17"/>
      <c r="E21" s="43" t="s">
        <v>45</v>
      </c>
      <c r="F21" s="18">
        <f>SUM(F17:F20)</f>
        <v>1400</v>
      </c>
      <c r="G21" s="41"/>
      <c r="H21" s="20"/>
      <c r="I21" s="12"/>
    </row>
    <row r="22" spans="1:9" s="2" customFormat="1" x14ac:dyDescent="0.25">
      <c r="A22" s="51">
        <v>131</v>
      </c>
      <c r="B22" s="52">
        <v>2</v>
      </c>
      <c r="C22" s="13" t="s">
        <v>21</v>
      </c>
      <c r="D22" s="13" t="s">
        <v>22</v>
      </c>
      <c r="E22" s="13" t="s">
        <v>14</v>
      </c>
      <c r="F22" s="21">
        <v>17500</v>
      </c>
      <c r="G22" s="15" t="s">
        <v>27</v>
      </c>
      <c r="H22" s="16"/>
      <c r="I22" s="12"/>
    </row>
    <row r="23" spans="1:9" s="2" customFormat="1" ht="26.25" x14ac:dyDescent="0.25">
      <c r="A23" s="51"/>
      <c r="B23" s="52"/>
      <c r="C23" s="13"/>
      <c r="D23" s="13"/>
      <c r="E23" s="13"/>
      <c r="F23" s="35">
        <v>-632.25</v>
      </c>
      <c r="G23" s="36" t="s">
        <v>41</v>
      </c>
      <c r="H23" s="37" t="s">
        <v>31</v>
      </c>
      <c r="I23" s="12"/>
    </row>
    <row r="24" spans="1:9" s="2" customFormat="1" x14ac:dyDescent="0.25">
      <c r="A24" s="61"/>
      <c r="B24" s="54"/>
      <c r="C24" s="17"/>
      <c r="D24" s="17"/>
      <c r="E24" s="43" t="s">
        <v>45</v>
      </c>
      <c r="F24" s="18">
        <f>SUM(F22:F23)</f>
        <v>16867.75</v>
      </c>
      <c r="G24" s="19"/>
      <c r="H24" s="20"/>
      <c r="I24" s="12"/>
    </row>
    <row r="25" spans="1:9" x14ac:dyDescent="0.25">
      <c r="A25" s="62" t="s">
        <v>2</v>
      </c>
      <c r="B25" s="63"/>
      <c r="C25" s="64"/>
      <c r="D25" s="64"/>
      <c r="E25" s="64"/>
      <c r="F25" s="65">
        <f>F24+F21</f>
        <v>18267.75</v>
      </c>
      <c r="G25" s="66" t="s">
        <v>46</v>
      </c>
      <c r="H25" s="67"/>
    </row>
    <row r="26" spans="1:9" x14ac:dyDescent="0.25">
      <c r="A26" s="57">
        <v>102</v>
      </c>
      <c r="B26" s="58">
        <v>0</v>
      </c>
      <c r="C26" s="27" t="s">
        <v>56</v>
      </c>
      <c r="D26" s="27" t="s">
        <v>49</v>
      </c>
      <c r="E26" s="27" t="s">
        <v>50</v>
      </c>
      <c r="F26" s="28">
        <v>45000</v>
      </c>
      <c r="G26" s="29"/>
      <c r="H26" s="30"/>
    </row>
    <row r="27" spans="1:9" x14ac:dyDescent="0.25">
      <c r="A27" s="68"/>
      <c r="B27" s="60"/>
      <c r="C27" s="32"/>
      <c r="D27" s="32"/>
      <c r="E27" s="32"/>
      <c r="F27" s="33">
        <v>-4500</v>
      </c>
      <c r="G27" s="23" t="s">
        <v>51</v>
      </c>
      <c r="H27" s="16"/>
    </row>
    <row r="28" spans="1:9" x14ac:dyDescent="0.25">
      <c r="A28" s="59"/>
      <c r="B28" s="60"/>
      <c r="C28" s="32"/>
      <c r="D28" s="32"/>
      <c r="E28" s="32"/>
      <c r="F28" s="33">
        <v>-10225</v>
      </c>
      <c r="G28" s="23" t="s">
        <v>52</v>
      </c>
      <c r="H28" s="34" t="s">
        <v>54</v>
      </c>
    </row>
    <row r="29" spans="1:9" x14ac:dyDescent="0.25">
      <c r="A29" s="59"/>
      <c r="B29" s="60"/>
      <c r="C29" s="32"/>
      <c r="D29" s="32"/>
      <c r="E29" s="32"/>
      <c r="F29" s="33">
        <v>-6000</v>
      </c>
      <c r="G29" s="23" t="s">
        <v>53</v>
      </c>
      <c r="H29" s="34" t="s">
        <v>55</v>
      </c>
    </row>
    <row r="30" spans="1:9" x14ac:dyDescent="0.25">
      <c r="A30" s="69"/>
      <c r="B30" s="70"/>
      <c r="C30" s="71"/>
      <c r="D30" s="72"/>
      <c r="E30" s="44" t="s">
        <v>45</v>
      </c>
      <c r="F30" s="45">
        <f>SUM(F26:F29)</f>
        <v>24275</v>
      </c>
      <c r="G30" s="46"/>
      <c r="H30" s="47"/>
    </row>
    <row r="41" spans="1:6" x14ac:dyDescent="0.25">
      <c r="A41" s="31"/>
      <c r="F41" s="31"/>
    </row>
    <row r="42" spans="1:6" x14ac:dyDescent="0.25">
      <c r="A42" s="31"/>
      <c r="F42" s="31"/>
    </row>
    <row r="43" spans="1:6" x14ac:dyDescent="0.25">
      <c r="A43" s="31"/>
      <c r="F43" s="31"/>
    </row>
    <row r="44" spans="1:6" x14ac:dyDescent="0.25">
      <c r="A44" s="31"/>
      <c r="F44" s="31"/>
    </row>
    <row r="45" spans="1:6" x14ac:dyDescent="0.25">
      <c r="A45" s="31"/>
      <c r="F45" s="31"/>
    </row>
    <row r="46" spans="1:6" x14ac:dyDescent="0.25">
      <c r="A46" s="31"/>
      <c r="F46" s="31"/>
    </row>
    <row r="47" spans="1:6" x14ac:dyDescent="0.25">
      <c r="A47" s="31"/>
      <c r="F47" s="31"/>
    </row>
    <row r="48" spans="1:6" x14ac:dyDescent="0.25">
      <c r="A48" s="31"/>
      <c r="F48" s="31"/>
    </row>
    <row r="49" spans="1:6" x14ac:dyDescent="0.25">
      <c r="A49" s="31"/>
      <c r="F49" s="31"/>
    </row>
    <row r="50" spans="1:6" x14ac:dyDescent="0.25">
      <c r="A50" s="31"/>
      <c r="F50" s="31"/>
    </row>
    <row r="51" spans="1:6" x14ac:dyDescent="0.25">
      <c r="A51" s="31"/>
      <c r="F51" s="31"/>
    </row>
    <row r="52" spans="1:6" x14ac:dyDescent="0.25">
      <c r="A52" s="31"/>
      <c r="F52" s="31"/>
    </row>
    <row r="53" spans="1:6" x14ac:dyDescent="0.25">
      <c r="A53" s="31"/>
      <c r="F53" s="31"/>
    </row>
    <row r="54" spans="1:6" x14ac:dyDescent="0.25">
      <c r="A54" s="31"/>
      <c r="F54" s="31"/>
    </row>
  </sheetData>
  <pageMargins left="0.45" right="0.45" top="0.5" bottom="0.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#1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2014-05-28T13:53:49Z</dcterms:modified>
</cp:coreProperties>
</file>