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getFinBudget\Budget Office\Carryover\"/>
    </mc:Choice>
  </mc:AlternateContent>
  <bookViews>
    <workbookView xWindow="0" yWindow="0" windowWidth="23040" windowHeight="9972"/>
  </bookViews>
  <sheets>
    <sheet name="GPR Carryover by Division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F19" i="1" s="1"/>
  <c r="H19" i="1" s="1"/>
  <c r="C19" i="1"/>
  <c r="B19" i="1"/>
  <c r="D18" i="1"/>
  <c r="C18" i="1"/>
  <c r="F18" i="1" s="1"/>
  <c r="B18" i="1"/>
  <c r="G18" i="1" s="1"/>
  <c r="H18" i="1" s="1"/>
  <c r="D17" i="1"/>
  <c r="F17" i="1" s="1"/>
  <c r="C17" i="1"/>
  <c r="B17" i="1"/>
  <c r="G17" i="1" s="1"/>
  <c r="H17" i="1" s="1"/>
  <c r="D16" i="1"/>
  <c r="C16" i="1"/>
  <c r="F16" i="1" s="1"/>
  <c r="H16" i="1" s="1"/>
  <c r="B16" i="1"/>
  <c r="G16" i="1" s="1"/>
  <c r="E13" i="1"/>
  <c r="D13" i="1"/>
  <c r="C13" i="1"/>
  <c r="F13" i="1" s="1"/>
  <c r="H13" i="1" s="1"/>
  <c r="B13" i="1"/>
  <c r="G13" i="1" s="1"/>
  <c r="E12" i="1"/>
  <c r="C12" i="1"/>
  <c r="F12" i="1" s="1"/>
  <c r="H12" i="1" s="1"/>
  <c r="B12" i="1"/>
  <c r="G12" i="1" s="1"/>
  <c r="E11" i="1"/>
  <c r="F11" i="1" s="1"/>
  <c r="D11" i="1"/>
  <c r="C11" i="1"/>
  <c r="B11" i="1"/>
  <c r="G11" i="1" s="1"/>
  <c r="H11" i="1" s="1"/>
  <c r="E10" i="1"/>
  <c r="D10" i="1"/>
  <c r="D14" i="1" s="1"/>
  <c r="D20" i="1" s="1"/>
  <c r="C10" i="1"/>
  <c r="C14" i="1" s="1"/>
  <c r="C20" i="1" s="1"/>
  <c r="B10" i="1"/>
  <c r="G10" i="1" s="1"/>
  <c r="G7" i="1"/>
  <c r="F7" i="1"/>
  <c r="C7" i="1"/>
  <c r="B7" i="1"/>
  <c r="G14" i="1" l="1"/>
  <c r="H10" i="1"/>
  <c r="H14" i="1" s="1"/>
  <c r="G20" i="1"/>
  <c r="E14" i="1"/>
  <c r="E20" i="1" s="1"/>
  <c r="H7" i="1"/>
  <c r="B14" i="1"/>
  <c r="B20" i="1" s="1"/>
  <c r="F10" i="1"/>
  <c r="F14" i="1" s="1"/>
  <c r="F20" i="1" s="1"/>
  <c r="H20" i="1" l="1"/>
</calcChain>
</file>

<file path=xl/sharedStrings.xml><?xml version="1.0" encoding="utf-8"?>
<sst xmlns="http://schemas.openxmlformats.org/spreadsheetml/2006/main" count="26" uniqueCount="26">
  <si>
    <t>University of Wisconsin-La Crosse</t>
  </si>
  <si>
    <t>GPR Carryover Budget</t>
  </si>
  <si>
    <t>Fiscal Year 2015</t>
  </si>
  <si>
    <t>Division</t>
  </si>
  <si>
    <t>FY14 GPR Budget</t>
  </si>
  <si>
    <t>FY14 Year End Balance</t>
  </si>
  <si>
    <t>Grants</t>
  </si>
  <si>
    <t>Start-up</t>
  </si>
  <si>
    <t>Adjusted Balance</t>
  </si>
  <si>
    <t>2% Budget Retention Limit</t>
  </si>
  <si>
    <t>FY14 102 Carryover</t>
  </si>
  <si>
    <t>Chancellor</t>
  </si>
  <si>
    <t>ACADEMIC AFFAIRS</t>
  </si>
  <si>
    <t>Provost</t>
  </si>
  <si>
    <t>College of Business Administration</t>
  </si>
  <si>
    <t>College of Liberal Studies</t>
  </si>
  <si>
    <t>College of Science &amp; Health</t>
  </si>
  <si>
    <t>Total Academic Affairs</t>
  </si>
  <si>
    <t>Administration &amp; Finance</t>
  </si>
  <si>
    <t>Student Affairs</t>
  </si>
  <si>
    <t>University Advancement</t>
  </si>
  <si>
    <t>University Wide</t>
  </si>
  <si>
    <t xml:space="preserve">     Total</t>
  </si>
  <si>
    <t xml:space="preserve">Notes: </t>
  </si>
  <si>
    <t xml:space="preserve">1. Carryover amounts for Fund 102  need to be expended by March 1, 2015 and cannot be carried into Fiscal Year 2016.  </t>
  </si>
  <si>
    <t xml:space="preserve">2. Expenditures for carryover balances cannot be used for facility remodeling or renovation projects.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</si>
</sst>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MS Sans Serif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1" xfId="1" applyNumberFormat="1" applyFont="1" applyBorder="1" applyAlignment="1" applyProtection="1">
      <alignment horizontal="center"/>
      <protection locked="0"/>
    </xf>
    <xf numFmtId="0" fontId="2" fillId="0" borderId="2" xfId="1" applyNumberFormat="1" applyFont="1" applyBorder="1" applyAlignment="1" applyProtection="1">
      <alignment horizontal="center"/>
      <protection locked="0"/>
    </xf>
    <xf numFmtId="0" fontId="2" fillId="0" borderId="3" xfId="1" applyNumberFormat="1" applyFont="1" applyBorder="1" applyAlignment="1" applyProtection="1">
      <alignment horizontal="center"/>
      <protection locked="0"/>
    </xf>
    <xf numFmtId="0" fontId="3" fillId="0" borderId="0" xfId="1" applyFont="1" applyBorder="1"/>
    <xf numFmtId="0" fontId="2" fillId="0" borderId="4" xfId="1" applyNumberFormat="1" applyFont="1" applyBorder="1" applyAlignment="1" applyProtection="1">
      <alignment horizontal="center"/>
      <protection locked="0"/>
    </xf>
    <xf numFmtId="0" fontId="2" fillId="0" borderId="0" xfId="1" applyNumberFormat="1" applyFont="1" applyBorder="1" applyAlignment="1" applyProtection="1">
      <alignment horizontal="center"/>
      <protection locked="0"/>
    </xf>
    <xf numFmtId="0" fontId="2" fillId="0" borderId="5" xfId="1" applyNumberFormat="1" applyFont="1" applyBorder="1" applyAlignment="1" applyProtection="1">
      <alignment horizontal="center"/>
      <protection locked="0"/>
    </xf>
    <xf numFmtId="0" fontId="3" fillId="0" borderId="6" xfId="1" applyNumberFormat="1" applyFont="1" applyBorder="1" applyAlignment="1" applyProtection="1">
      <alignment horizontal="center"/>
      <protection locked="0"/>
    </xf>
    <xf numFmtId="0" fontId="3" fillId="0" borderId="7" xfId="1" applyNumberFormat="1" applyFont="1" applyBorder="1" applyAlignment="1" applyProtection="1">
      <alignment horizontal="center"/>
      <protection locked="0"/>
    </xf>
    <xf numFmtId="0" fontId="3" fillId="0" borderId="8" xfId="1" applyNumberFormat="1" applyFont="1" applyBorder="1" applyAlignment="1" applyProtection="1">
      <alignment horizontal="center"/>
      <protection locked="0"/>
    </xf>
    <xf numFmtId="0" fontId="2" fillId="0" borderId="9" xfId="1" applyNumberFormat="1" applyFont="1" applyBorder="1" applyAlignment="1" applyProtection="1">
      <alignment horizontal="center" vertical="center" wrapText="1"/>
      <protection locked="0"/>
    </xf>
    <xf numFmtId="38" fontId="2" fillId="0" borderId="9" xfId="1" applyNumberFormat="1" applyFont="1" applyBorder="1" applyAlignment="1" applyProtection="1">
      <alignment horizontal="center" vertical="center" wrapText="1"/>
      <protection locked="0"/>
    </xf>
    <xf numFmtId="0" fontId="4" fillId="0" borderId="9" xfId="1" applyNumberFormat="1" applyFont="1" applyBorder="1" applyProtection="1">
      <protection locked="0"/>
    </xf>
    <xf numFmtId="38" fontId="4" fillId="0" borderId="9" xfId="1" applyNumberFormat="1" applyFont="1" applyBorder="1" applyProtection="1">
      <protection locked="0"/>
    </xf>
    <xf numFmtId="38" fontId="2" fillId="0" borderId="9" xfId="1" applyNumberFormat="1" applyFont="1" applyBorder="1" applyProtection="1">
      <protection locked="0"/>
    </xf>
    <xf numFmtId="0" fontId="3" fillId="0" borderId="0" xfId="1" applyFont="1" applyBorder="1" applyAlignment="1">
      <alignment horizontal="center" vertical="center" wrapText="1"/>
    </xf>
    <xf numFmtId="0" fontId="2" fillId="0" borderId="9" xfId="1" applyNumberFormat="1" applyFont="1" applyBorder="1" applyProtection="1">
      <protection locked="0"/>
    </xf>
    <xf numFmtId="38" fontId="3" fillId="0" borderId="0" xfId="1" applyNumberFormat="1" applyFont="1" applyBorder="1" applyProtection="1">
      <protection locked="0"/>
    </xf>
    <xf numFmtId="37" fontId="4" fillId="0" borderId="9" xfId="1" applyNumberFormat="1" applyFont="1" applyBorder="1" applyProtection="1">
      <protection locked="0"/>
    </xf>
    <xf numFmtId="38" fontId="2" fillId="0" borderId="0" xfId="1" applyNumberFormat="1" applyFont="1" applyBorder="1" applyProtection="1">
      <protection locked="0"/>
    </xf>
    <xf numFmtId="38" fontId="2" fillId="0" borderId="9" xfId="1" applyNumberFormat="1" applyFont="1" applyBorder="1" applyAlignment="1" applyProtection="1">
      <alignment horizontal="right"/>
      <protection locked="0"/>
    </xf>
    <xf numFmtId="37" fontId="2" fillId="0" borderId="9" xfId="1" applyNumberFormat="1" applyFont="1" applyBorder="1" applyAlignment="1" applyProtection="1">
      <alignment horizontal="right"/>
      <protection locked="0"/>
    </xf>
    <xf numFmtId="0" fontId="2" fillId="0" borderId="9" xfId="1" applyNumberFormat="1" applyFont="1" applyBorder="1" applyAlignment="1" applyProtection="1">
      <alignment horizontal="left"/>
      <protection locked="0"/>
    </xf>
    <xf numFmtId="38" fontId="5" fillId="0" borderId="0" xfId="1" applyNumberFormat="1" applyFont="1" applyBorder="1"/>
    <xf numFmtId="0" fontId="5" fillId="0" borderId="0" xfId="1" applyFont="1" applyBorder="1"/>
    <xf numFmtId="0" fontId="4" fillId="0" borderId="2" xfId="1" applyNumberFormat="1" applyFont="1" applyFill="1" applyBorder="1" applyAlignment="1" applyProtection="1">
      <protection locked="0"/>
    </xf>
    <xf numFmtId="38" fontId="3" fillId="0" borderId="0" xfId="1" applyNumberFormat="1" applyFont="1" applyBorder="1"/>
    <xf numFmtId="0" fontId="4" fillId="0" borderId="0" xfId="1" applyNumberFormat="1" applyFont="1" applyBorder="1" applyAlignment="1" applyProtection="1">
      <alignment horizontal="left"/>
      <protection locked="0"/>
    </xf>
    <xf numFmtId="0" fontId="3" fillId="0" borderId="0" xfId="1" applyNumberFormat="1" applyFont="1" applyBorder="1" applyAlignment="1" applyProtection="1">
      <protection locked="0"/>
    </xf>
    <xf numFmtId="0" fontId="3" fillId="0" borderId="0" xfId="1" applyNumberFormat="1" applyFont="1" applyBorder="1" applyProtection="1">
      <protection locked="0"/>
    </xf>
    <xf numFmtId="38" fontId="3" fillId="0" borderId="0" xfId="1" applyNumberFormat="1" applyFont="1" applyBorder="1" applyAlignment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373380</xdr:colOff>
          <xdr:row>0</xdr:row>
          <xdr:rowOff>76200</xdr:rowOff>
        </xdr:from>
        <xdr:to>
          <xdr:col>0</xdr:col>
          <xdr:colOff>1752600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4%20Carryov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 Calc"/>
      <sheetName val="GPR Carryover by Division "/>
      <sheetName val="Div 1"/>
      <sheetName val="Div 2"/>
      <sheetName val="Div 4"/>
      <sheetName val="Div 5"/>
      <sheetName val="Div 7"/>
      <sheetName val="Div 8"/>
      <sheetName val="Div 28"/>
      <sheetName val="Div 36"/>
      <sheetName val="Div 70.98"/>
    </sheetNames>
    <sheetDataSet>
      <sheetData sheetId="0"/>
      <sheetData sheetId="1"/>
      <sheetData sheetId="2">
        <row r="8">
          <cell r="I8">
            <v>16321.69</v>
          </cell>
        </row>
        <row r="15">
          <cell r="D15">
            <v>516212</v>
          </cell>
          <cell r="F15">
            <v>66998.290000000008</v>
          </cell>
        </row>
      </sheetData>
      <sheetData sheetId="3">
        <row r="75">
          <cell r="D75">
            <v>8237132.5700000003</v>
          </cell>
          <cell r="F75">
            <v>254037.56000000011</v>
          </cell>
          <cell r="G75">
            <v>54726</v>
          </cell>
          <cell r="H75">
            <v>6359</v>
          </cell>
        </row>
      </sheetData>
      <sheetData sheetId="4">
        <row r="32">
          <cell r="D32">
            <v>1420038.27</v>
          </cell>
          <cell r="F32">
            <v>52274.58</v>
          </cell>
          <cell r="G32">
            <v>450</v>
          </cell>
        </row>
      </sheetData>
      <sheetData sheetId="5">
        <row r="16">
          <cell r="D16">
            <v>1015129.62</v>
          </cell>
          <cell r="F16">
            <v>125991.93999999999</v>
          </cell>
          <cell r="G16">
            <v>2571</v>
          </cell>
        </row>
      </sheetData>
      <sheetData sheetId="6">
        <row r="53">
          <cell r="D53">
            <v>13160449.060000001</v>
          </cell>
          <cell r="F53">
            <v>75162.990000000034</v>
          </cell>
          <cell r="G53">
            <v>16393</v>
          </cell>
        </row>
      </sheetData>
      <sheetData sheetId="7">
        <row r="82">
          <cell r="D82">
            <v>5689064.1899999995</v>
          </cell>
          <cell r="F82">
            <v>476088.63</v>
          </cell>
          <cell r="G82">
            <v>94796</v>
          </cell>
          <cell r="H82">
            <v>127378</v>
          </cell>
        </row>
      </sheetData>
      <sheetData sheetId="8">
        <row r="150">
          <cell r="D150">
            <v>10805407.469999999</v>
          </cell>
          <cell r="F150">
            <v>195114.87000000002</v>
          </cell>
          <cell r="H150">
            <v>120105</v>
          </cell>
        </row>
      </sheetData>
      <sheetData sheetId="9">
        <row r="195">
          <cell r="D195">
            <v>14702386.679999998</v>
          </cell>
          <cell r="F195">
            <v>713456.15999999992</v>
          </cell>
          <cell r="G195">
            <v>237147</v>
          </cell>
          <cell r="H195">
            <v>319675</v>
          </cell>
        </row>
      </sheetData>
      <sheetData sheetId="10">
        <row r="61">
          <cell r="D61">
            <v>3656309.9699999997</v>
          </cell>
          <cell r="F61">
            <v>435061.86999999941</v>
          </cell>
          <cell r="G61">
            <v>64430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1.vsd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defaultGridColor="0" colorId="8" zoomScaleNormal="100" workbookViewId="0">
      <selection activeCell="A26" sqref="A26"/>
    </sheetView>
  </sheetViews>
  <sheetFormatPr defaultColWidth="9.109375" defaultRowHeight="10.199999999999999" x14ac:dyDescent="0.2"/>
  <cols>
    <col min="1" max="1" width="31.5546875" style="30" customWidth="1"/>
    <col min="2" max="2" width="12.6640625" style="30" customWidth="1"/>
    <col min="3" max="8" width="12.6640625" style="18" customWidth="1"/>
    <col min="9" max="16384" width="9.109375" style="4"/>
  </cols>
  <sheetData>
    <row r="1" spans="1:8" ht="13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3.5" customHeight="1" x14ac:dyDescent="0.25">
      <c r="A2" s="5" t="s">
        <v>1</v>
      </c>
      <c r="B2" s="6"/>
      <c r="C2" s="6"/>
      <c r="D2" s="6"/>
      <c r="E2" s="6"/>
      <c r="F2" s="6"/>
      <c r="G2" s="6"/>
      <c r="H2" s="7"/>
    </row>
    <row r="3" spans="1:8" ht="13.5" customHeight="1" x14ac:dyDescent="0.25">
      <c r="A3" s="5" t="s">
        <v>2</v>
      </c>
      <c r="B3" s="6"/>
      <c r="C3" s="6"/>
      <c r="D3" s="6"/>
      <c r="E3" s="6"/>
      <c r="F3" s="6"/>
      <c r="G3" s="6"/>
      <c r="H3" s="7"/>
    </row>
    <row r="4" spans="1:8" ht="13.5" customHeight="1" x14ac:dyDescent="0.2">
      <c r="A4" s="8"/>
      <c r="B4" s="9"/>
      <c r="C4" s="9"/>
      <c r="D4" s="9"/>
      <c r="E4" s="9"/>
      <c r="F4" s="9"/>
      <c r="G4" s="9"/>
      <c r="H4" s="10"/>
    </row>
    <row r="5" spans="1:8" ht="39.6" x14ac:dyDescent="0.2">
      <c r="A5" s="11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</row>
    <row r="6" spans="1:8" ht="13.2" x14ac:dyDescent="0.2">
      <c r="A6" s="11"/>
      <c r="B6" s="11"/>
      <c r="C6" s="12"/>
      <c r="D6" s="12"/>
      <c r="E6" s="12"/>
      <c r="F6" s="12"/>
      <c r="G6" s="12"/>
      <c r="H6" s="12"/>
    </row>
    <row r="7" spans="1:8" ht="13.5" customHeight="1" x14ac:dyDescent="0.25">
      <c r="A7" s="13" t="s">
        <v>11</v>
      </c>
      <c r="B7" s="14">
        <f>'[1]Div 1'!D15</f>
        <v>516212</v>
      </c>
      <c r="C7" s="14">
        <f>'[1]Div 1'!F15</f>
        <v>66998.290000000008</v>
      </c>
      <c r="D7" s="14">
        <v>0</v>
      </c>
      <c r="E7" s="14">
        <v>0</v>
      </c>
      <c r="F7" s="14">
        <f>'[1]Div 1'!I8</f>
        <v>16321.69</v>
      </c>
      <c r="G7" s="14">
        <f>B7*0.02</f>
        <v>10324.24</v>
      </c>
      <c r="H7" s="15">
        <f>G7</f>
        <v>10324.24</v>
      </c>
    </row>
    <row r="8" spans="1:8" s="16" customFormat="1" ht="13.5" customHeight="1" x14ac:dyDescent="0.25">
      <c r="A8" s="13"/>
      <c r="B8" s="14"/>
      <c r="C8" s="14"/>
      <c r="D8" s="14"/>
      <c r="E8" s="14"/>
      <c r="F8" s="14"/>
      <c r="G8" s="15"/>
      <c r="H8" s="14"/>
    </row>
    <row r="9" spans="1:8" ht="13.5" customHeight="1" x14ac:dyDescent="0.25">
      <c r="A9" s="17" t="s">
        <v>12</v>
      </c>
      <c r="B9" s="18"/>
      <c r="C9" s="15"/>
      <c r="D9" s="15"/>
      <c r="E9" s="15"/>
      <c r="F9" s="15"/>
      <c r="G9" s="15"/>
      <c r="H9" s="14"/>
    </row>
    <row r="10" spans="1:8" ht="13.5" customHeight="1" x14ac:dyDescent="0.25">
      <c r="A10" s="13" t="s">
        <v>13</v>
      </c>
      <c r="B10" s="14">
        <f>'[1]Div 2'!D75</f>
        <v>8237132.5700000003</v>
      </c>
      <c r="C10" s="14">
        <f>'[1]Div 2'!F75</f>
        <v>254037.56000000011</v>
      </c>
      <c r="D10" s="19">
        <f>'[1]Div 2'!G75</f>
        <v>54726</v>
      </c>
      <c r="E10" s="19">
        <f>'[1]Div 2'!H75</f>
        <v>6359</v>
      </c>
      <c r="F10" s="19">
        <f>C10-D10-E10</f>
        <v>192952.56000000011</v>
      </c>
      <c r="G10" s="14">
        <f t="shared" ref="G10:G13" si="0">B10*0.02</f>
        <v>164742.6514</v>
      </c>
      <c r="H10" s="15">
        <f>G10</f>
        <v>164742.6514</v>
      </c>
    </row>
    <row r="11" spans="1:8" ht="13.5" customHeight="1" x14ac:dyDescent="0.25">
      <c r="A11" s="13" t="s">
        <v>14</v>
      </c>
      <c r="B11" s="14">
        <f>'[1]Div 8'!D82</f>
        <v>5689064.1899999995</v>
      </c>
      <c r="C11" s="14">
        <f>'[1]Div 8'!F82</f>
        <v>476088.63</v>
      </c>
      <c r="D11" s="19">
        <f>'[1]Div 8'!G82</f>
        <v>94796</v>
      </c>
      <c r="E11" s="19">
        <f>'[1]Div 8'!H82</f>
        <v>127378</v>
      </c>
      <c r="F11" s="19">
        <f t="shared" ref="F11:F13" si="1">C11-D11-E11</f>
        <v>253914.63</v>
      </c>
      <c r="G11" s="14">
        <f t="shared" si="0"/>
        <v>113781.28379999999</v>
      </c>
      <c r="H11" s="15">
        <f>G11</f>
        <v>113781.28379999999</v>
      </c>
    </row>
    <row r="12" spans="1:8" ht="13.5" customHeight="1" x14ac:dyDescent="0.25">
      <c r="A12" s="13" t="s">
        <v>15</v>
      </c>
      <c r="B12" s="14">
        <f>'[1]Div 28'!D150</f>
        <v>10805407.469999999</v>
      </c>
      <c r="C12" s="14">
        <f>'[1]Div 28'!F150</f>
        <v>195114.87000000002</v>
      </c>
      <c r="D12" s="19">
        <v>-1849</v>
      </c>
      <c r="E12" s="19">
        <f>'[1]Div 28'!H150</f>
        <v>120105</v>
      </c>
      <c r="F12" s="19">
        <f t="shared" si="1"/>
        <v>76858.870000000024</v>
      </c>
      <c r="G12" s="14">
        <f t="shared" si="0"/>
        <v>216108.14939999999</v>
      </c>
      <c r="H12" s="15">
        <f>F12</f>
        <v>76858.870000000024</v>
      </c>
    </row>
    <row r="13" spans="1:8" ht="13.5" customHeight="1" x14ac:dyDescent="0.25">
      <c r="A13" s="13" t="s">
        <v>16</v>
      </c>
      <c r="B13" s="14">
        <f>'[1]Div 36'!D195</f>
        <v>14702386.679999998</v>
      </c>
      <c r="C13" s="14">
        <f>'[1]Div 36'!F195</f>
        <v>713456.15999999992</v>
      </c>
      <c r="D13" s="19">
        <f>'[1]Div 36'!G195</f>
        <v>237147</v>
      </c>
      <c r="E13" s="19">
        <f>'[1]Div 36'!H195</f>
        <v>319675</v>
      </c>
      <c r="F13" s="19">
        <f t="shared" si="1"/>
        <v>156634.15999999992</v>
      </c>
      <c r="G13" s="14">
        <f t="shared" si="0"/>
        <v>294047.73359999998</v>
      </c>
      <c r="H13" s="15">
        <f>F13</f>
        <v>156634.15999999992</v>
      </c>
    </row>
    <row r="14" spans="1:8" ht="13.5" customHeight="1" x14ac:dyDescent="0.25">
      <c r="A14" s="17" t="s">
        <v>17</v>
      </c>
      <c r="B14" s="20">
        <f t="shared" ref="B14:H14" si="2">SUM(B10:B13)</f>
        <v>39433990.909999996</v>
      </c>
      <c r="C14" s="21">
        <f>SUM(C10:C13)</f>
        <v>1638697.2200000002</v>
      </c>
      <c r="D14" s="22">
        <f>SUM(D10:D13)</f>
        <v>384820</v>
      </c>
      <c r="E14" s="22">
        <f>SUM(E10:E13)</f>
        <v>573517</v>
      </c>
      <c r="F14" s="22">
        <f t="shared" si="2"/>
        <v>680360.22000000009</v>
      </c>
      <c r="G14" s="22">
        <f t="shared" si="2"/>
        <v>788679.81819999998</v>
      </c>
      <c r="H14" s="21">
        <f t="shared" si="2"/>
        <v>512016.96519999998</v>
      </c>
    </row>
    <row r="15" spans="1:8" ht="13.5" customHeight="1" x14ac:dyDescent="0.25">
      <c r="A15" s="13"/>
      <c r="B15" s="14"/>
      <c r="C15" s="14"/>
      <c r="D15" s="19"/>
      <c r="E15" s="19"/>
      <c r="F15" s="19"/>
      <c r="G15" s="19"/>
      <c r="H15" s="14"/>
    </row>
    <row r="16" spans="1:8" ht="13.5" customHeight="1" x14ac:dyDescent="0.25">
      <c r="A16" s="13" t="s">
        <v>18</v>
      </c>
      <c r="B16" s="14">
        <f>'[1]Div 7'!D53</f>
        <v>13160449.060000001</v>
      </c>
      <c r="C16" s="14">
        <f>'[1]Div 7'!F53</f>
        <v>75162.990000000034</v>
      </c>
      <c r="D16" s="19">
        <f>'[1]Div 7'!G53</f>
        <v>16393</v>
      </c>
      <c r="E16" s="19">
        <v>0</v>
      </c>
      <c r="F16" s="19">
        <f>C16-D16-E16</f>
        <v>58769.990000000034</v>
      </c>
      <c r="G16" s="19">
        <f>B16*0.02</f>
        <v>263208.98120000004</v>
      </c>
      <c r="H16" s="15">
        <f>F16</f>
        <v>58769.990000000034</v>
      </c>
    </row>
    <row r="17" spans="1:9" ht="13.5" customHeight="1" x14ac:dyDescent="0.25">
      <c r="A17" s="13" t="s">
        <v>19</v>
      </c>
      <c r="B17" s="14">
        <f>'[1]Div 4'!D32</f>
        <v>1420038.27</v>
      </c>
      <c r="C17" s="14">
        <f>'[1]Div 4'!F32</f>
        <v>52274.58</v>
      </c>
      <c r="D17" s="19">
        <f>'[1]Div 4'!G32</f>
        <v>450</v>
      </c>
      <c r="E17" s="19">
        <v>0</v>
      </c>
      <c r="F17" s="19">
        <f t="shared" ref="F17:F19" si="3">C17-D17-E17</f>
        <v>51824.58</v>
      </c>
      <c r="G17" s="19">
        <f>B17*0.02</f>
        <v>28400.7654</v>
      </c>
      <c r="H17" s="15">
        <f>G17</f>
        <v>28400.7654</v>
      </c>
    </row>
    <row r="18" spans="1:9" ht="13.5" customHeight="1" x14ac:dyDescent="0.25">
      <c r="A18" s="13" t="s">
        <v>20</v>
      </c>
      <c r="B18" s="14">
        <f>'[1]Div 5'!D16</f>
        <v>1015129.62</v>
      </c>
      <c r="C18" s="14">
        <f>'[1]Div 5'!F16</f>
        <v>125991.93999999999</v>
      </c>
      <c r="D18" s="19">
        <f>'[1]Div 5'!G16</f>
        <v>2571</v>
      </c>
      <c r="E18" s="19">
        <v>0</v>
      </c>
      <c r="F18" s="19">
        <f t="shared" si="3"/>
        <v>123420.93999999999</v>
      </c>
      <c r="G18" s="19">
        <f t="shared" ref="G18:G19" si="4">B18*0.02</f>
        <v>20302.592400000001</v>
      </c>
      <c r="H18" s="15">
        <f>G18</f>
        <v>20302.592400000001</v>
      </c>
    </row>
    <row r="19" spans="1:9" ht="13.5" customHeight="1" x14ac:dyDescent="0.25">
      <c r="A19" s="13" t="s">
        <v>21</v>
      </c>
      <c r="B19" s="14">
        <f>'[1]Div 70.98'!D61</f>
        <v>3656309.9699999997</v>
      </c>
      <c r="C19" s="14">
        <f>'[1]Div 70.98'!F61</f>
        <v>435061.86999999941</v>
      </c>
      <c r="D19" s="19">
        <f>'[1]Div 70.98'!G61</f>
        <v>64430</v>
      </c>
      <c r="E19" s="19">
        <v>0</v>
      </c>
      <c r="F19" s="19">
        <f t="shared" si="3"/>
        <v>370631.86999999941</v>
      </c>
      <c r="G19" s="19"/>
      <c r="H19" s="15">
        <f>F19</f>
        <v>370631.86999999941</v>
      </c>
    </row>
    <row r="20" spans="1:9" s="25" customFormat="1" ht="13.5" customHeight="1" x14ac:dyDescent="0.25">
      <c r="A20" s="23" t="s">
        <v>22</v>
      </c>
      <c r="B20" s="21">
        <f>SUM(B7+B14+B16+B17+B18+B19)</f>
        <v>59202129.829999998</v>
      </c>
      <c r="C20" s="21">
        <f>SUM(C7+C14+C16+C17+C18+C19)</f>
        <v>2394186.8899999997</v>
      </c>
      <c r="D20" s="21">
        <f>SUM(D7+D14+D16+D17+D18+D19)</f>
        <v>468664</v>
      </c>
      <c r="E20" s="21">
        <f>SUM(E7+E14+E16+E17+E18+E19)</f>
        <v>573517</v>
      </c>
      <c r="F20" s="21">
        <f>SUM(F7+F14+F16+F17+F18+F19)</f>
        <v>1301329.2899999993</v>
      </c>
      <c r="G20" s="21">
        <f t="shared" ref="G20" si="5">SUM(G7+G14+G16+G17+G18+G19)</f>
        <v>1110916.3972</v>
      </c>
      <c r="H20" s="21">
        <f>SUM(H7+H14+H16+H17+H18+H19)</f>
        <v>1000446.4229999994</v>
      </c>
      <c r="I20" s="24"/>
    </row>
    <row r="21" spans="1:9" ht="12.75" customHeight="1" x14ac:dyDescent="0.25">
      <c r="A21" s="26"/>
      <c r="B21" s="26"/>
      <c r="C21" s="26"/>
      <c r="D21" s="26"/>
      <c r="E21" s="26"/>
      <c r="F21" s="26"/>
      <c r="G21" s="26"/>
      <c r="H21" s="26"/>
      <c r="I21" s="27"/>
    </row>
    <row r="22" spans="1:9" ht="12.75" customHeight="1" x14ac:dyDescent="0.25">
      <c r="A22" s="28" t="s">
        <v>23</v>
      </c>
      <c r="B22" s="28"/>
      <c r="C22" s="28"/>
      <c r="D22" s="28"/>
      <c r="E22" s="28"/>
      <c r="F22" s="28"/>
      <c r="G22" s="28"/>
      <c r="H22" s="28"/>
    </row>
    <row r="23" spans="1:9" ht="12.75" customHeight="1" x14ac:dyDescent="0.25">
      <c r="A23" s="28" t="s">
        <v>24</v>
      </c>
      <c r="B23" s="28"/>
      <c r="C23" s="28"/>
      <c r="D23" s="28"/>
      <c r="E23" s="28"/>
      <c r="F23" s="28"/>
      <c r="G23" s="28"/>
      <c r="H23" s="28"/>
    </row>
    <row r="24" spans="1:9" ht="12.75" customHeight="1" x14ac:dyDescent="0.25">
      <c r="A24" s="28" t="s">
        <v>25</v>
      </c>
      <c r="B24" s="28"/>
      <c r="C24" s="28"/>
      <c r="D24" s="28"/>
      <c r="E24" s="28"/>
      <c r="F24" s="28"/>
      <c r="G24" s="28"/>
      <c r="H24" s="28"/>
    </row>
    <row r="25" spans="1:9" ht="12.75" customHeight="1" x14ac:dyDescent="0.2">
      <c r="A25" s="29"/>
      <c r="B25" s="29"/>
      <c r="C25" s="29"/>
      <c r="D25" s="29"/>
      <c r="E25" s="29"/>
      <c r="F25" s="29"/>
      <c r="G25" s="29"/>
      <c r="H25" s="29"/>
    </row>
    <row r="30" spans="1:9" s="18" customFormat="1" x14ac:dyDescent="0.2">
      <c r="A30" s="30"/>
      <c r="B30" s="30"/>
      <c r="C30" s="31"/>
    </row>
  </sheetData>
  <mergeCells count="7">
    <mergeCell ref="A24:H24"/>
    <mergeCell ref="A1:H1"/>
    <mergeCell ref="A2:H2"/>
    <mergeCell ref="A3:H3"/>
    <mergeCell ref="A4:H4"/>
    <mergeCell ref="A22:H22"/>
    <mergeCell ref="A23:H23"/>
  </mergeCells>
  <printOptions horizontalCentered="1"/>
  <pageMargins left="0.2" right="0.2" top="0.25" bottom="0.25" header="0.3" footer="0.3"/>
  <pageSetup scale="85" fitToHeight="4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025" r:id="rId4">
          <objectPr defaultSize="0" autoPict="0" r:id="rId5">
            <anchor moveWithCells="1" sizeWithCells="1">
              <from>
                <xdr:col>0</xdr:col>
                <xdr:colOff>373380</xdr:colOff>
                <xdr:row>0</xdr:row>
                <xdr:rowOff>76200</xdr:rowOff>
              </from>
              <to>
                <xdr:col>0</xdr:col>
                <xdr:colOff>1752600</xdr:colOff>
                <xdr:row>3</xdr:row>
                <xdr:rowOff>0</xdr:rowOff>
              </to>
            </anchor>
          </objectPr>
        </oleObject>
      </mc:Choice>
      <mc:Fallback>
        <oleObject progId="Visio.Drawing.11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GPR Carryover by Division </vt:lpstr>
    </vt:vector>
  </TitlesOfParts>
  <Company>University of Wisconsin-La Crosse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itsdeploy</dc:creator>
  <cp:lastModifiedBy>itsdeploy</cp:lastModifiedBy>
  <dcterms:created xsi:type="dcterms:W3CDTF">2015-07-30T19:34:23Z</dcterms:created>
  <dcterms:modified xsi:type="dcterms:W3CDTF">2015-07-30T19:35:25Z</dcterms:modified>
</cp:coreProperties>
</file>